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G57" i="1"/>
  <c r="F57" i="1"/>
  <c r="E51" i="1" l="1"/>
  <c r="F50" i="1"/>
  <c r="E50" i="1"/>
  <c r="F53" i="1" l="1"/>
  <c r="E48" i="1"/>
  <c r="G47" i="1"/>
  <c r="E47" i="1"/>
  <c r="G56" i="1" l="1"/>
  <c r="G26" i="1"/>
  <c r="H96" i="1" l="1"/>
  <c r="F96" i="1"/>
  <c r="F94" i="1"/>
  <c r="H91" i="1"/>
  <c r="I91" i="1"/>
  <c r="I95" i="1" s="1"/>
  <c r="H92" i="1"/>
  <c r="I92" i="1"/>
  <c r="H93" i="1"/>
  <c r="H97" i="1" s="1"/>
  <c r="I93" i="1"/>
  <c r="I97" i="1" s="1"/>
  <c r="G93" i="1"/>
  <c r="G97" i="1" s="1"/>
  <c r="G92" i="1"/>
  <c r="G96" i="1" s="1"/>
  <c r="G91" i="1"/>
  <c r="G95" i="1" s="1"/>
  <c r="I87" i="1"/>
  <c r="E89" i="1"/>
  <c r="E88" i="1"/>
  <c r="E87" i="1" s="1"/>
  <c r="E86" i="1"/>
  <c r="E85" i="1"/>
  <c r="E84" i="1" s="1"/>
  <c r="H84" i="1"/>
  <c r="H80" i="1"/>
  <c r="I80" i="1"/>
  <c r="G80" i="1"/>
  <c r="E83" i="1"/>
  <c r="E82" i="1"/>
  <c r="E81" i="1"/>
  <c r="H77" i="1"/>
  <c r="E79" i="1"/>
  <c r="E78" i="1"/>
  <c r="E76" i="1"/>
  <c r="E75" i="1"/>
  <c r="E74" i="1" s="1"/>
  <c r="G74" i="1"/>
  <c r="E73" i="1"/>
  <c r="E72" i="1"/>
  <c r="G71" i="1"/>
  <c r="G68" i="1"/>
  <c r="E70" i="1"/>
  <c r="E69" i="1"/>
  <c r="E68" i="1" s="1"/>
  <c r="F64" i="1"/>
  <c r="E66" i="1"/>
  <c r="E64" i="1" s="1"/>
  <c r="F56" i="1"/>
  <c r="E57" i="1"/>
  <c r="E56" i="1" s="1"/>
  <c r="E54" i="1"/>
  <c r="E53" i="1" s="1"/>
  <c r="F44" i="1"/>
  <c r="E45" i="1"/>
  <c r="E44" i="1" s="1"/>
  <c r="F41" i="1"/>
  <c r="E42" i="1"/>
  <c r="E41" i="1" s="1"/>
  <c r="F38" i="1"/>
  <c r="E39" i="1"/>
  <c r="E38" i="1" s="1"/>
  <c r="F35" i="1"/>
  <c r="E36" i="1"/>
  <c r="E35" i="1" s="1"/>
  <c r="F32" i="1"/>
  <c r="E33" i="1"/>
  <c r="E32" i="1" s="1"/>
  <c r="F29" i="1"/>
  <c r="E30" i="1"/>
  <c r="E29" i="1" s="1"/>
  <c r="F26" i="1"/>
  <c r="E27" i="1"/>
  <c r="E26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E11" i="1" s="1"/>
  <c r="F8" i="1"/>
  <c r="E9" i="1"/>
  <c r="E8" i="1" s="1"/>
  <c r="E62" i="1"/>
  <c r="E61" i="1"/>
  <c r="F60" i="1"/>
  <c r="G60" i="1"/>
  <c r="E60" i="1" l="1"/>
  <c r="I90" i="1"/>
  <c r="E91" i="1"/>
  <c r="E97" i="1"/>
  <c r="G90" i="1"/>
  <c r="H90" i="1"/>
  <c r="E93" i="1"/>
  <c r="E92" i="1"/>
  <c r="E90" i="1" s="1"/>
  <c r="I96" i="1"/>
  <c r="E96" i="1" s="1"/>
  <c r="H95" i="1"/>
  <c r="H94" i="1" s="1"/>
  <c r="E95" i="1"/>
  <c r="G94" i="1"/>
  <c r="E80" i="1"/>
  <c r="E77" i="1"/>
  <c r="E71" i="1"/>
  <c r="I94" i="1" l="1"/>
  <c r="E94" i="1" s="1"/>
</calcChain>
</file>

<file path=xl/sharedStrings.xml><?xml version="1.0" encoding="utf-8"?>
<sst xmlns="http://schemas.openxmlformats.org/spreadsheetml/2006/main" count="180" uniqueCount="76">
  <si>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</si>
  <si>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</si>
  <si>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</si>
  <si>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</si>
  <si>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</si>
  <si>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</si>
  <si>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</si>
  <si>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</si>
  <si>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</si>
  <si>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</si>
  <si>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</si>
  <si>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</si>
  <si>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</si>
  <si>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</si>
  <si>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</si>
  <si>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</si>
  <si>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 xml:space="preserve">Содержание и ремонт колодцев </t>
  </si>
  <si>
    <t>мку "ХОЗУ администрации ПМР"</t>
  </si>
  <si>
    <t>1.4</t>
  </si>
  <si>
    <t>1.5</t>
  </si>
  <si>
    <t>Ремонт зданий (сооружений) водозаборов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</si>
  <si>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</si>
  <si>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</si>
  <si>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</si>
  <si>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</si>
  <si>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</si>
  <si>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</si>
  <si>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</si>
  <si>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1.10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</si>
  <si>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</si>
  <si>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</si>
  <si>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</si>
  <si>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</si>
  <si>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</si>
  <si>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</si>
  <si>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Приобретение цеолита, абсорбента.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</si>
  <si>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</si>
  <si>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</si>
  <si>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</si>
  <si>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</si>
  <si>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</si>
  <si>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</si>
  <si>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</si>
  <si>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</si>
  <si>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</si>
  <si>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</si>
  <si>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</si>
  <si>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</si>
  <si>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</si>
  <si>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</si>
  <si>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</si>
  <si>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</si>
  <si>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</si>
  <si>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</si>
  <si>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</si>
  <si>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</si>
  <si>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</si>
  <si>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</si>
  <si>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</si>
  <si>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</si>
  <si>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</si>
  <si>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Капитальный ремонт сетей централизованного водоснабжения        пгт. Пограничный</t>
  </si>
  <si>
    <t>Капитальный ремонт наружных сетей водопровода в пгт. Пограничный в местах пересеч. желез. путей</t>
  </si>
  <si>
    <t>ВСЕГО ПОДПРОГРАММА:</t>
  </si>
  <si>
    <t>ИТОГО программа</t>
  </si>
  <si>
    <t>от ______________№________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</si>
  <si>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</si>
  <si>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</si>
  <si>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</si>
  <si>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мку "ХОЗУ администрации ПМР", отдел ЖКХ</t>
  </si>
  <si>
    <t>1.15</t>
  </si>
  <si>
    <t>Устройство септика для здании амбулатории в с. Барано-Оренбургское</t>
  </si>
  <si>
    <t>1.16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</si>
  <si>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</si>
  <si>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"Обеспечение доступным жильем и качественными услугами ЖКХ населения Пограничного муниципального округа на 2020-2023 годы", утвержденной  постановлением администрации Пограничного муниципального района от 14.11.2019 № 660(в редакции постановлений                                                                              от 03.04.2020 №303,  от 06.04.2020 №309, от 14.05.2020 №403, от 26.05.2020 №448, от 26.06.2020 №562, от 16.07.2020 №615, от 17.08.2020 №714, от 10.09.2020 №28, от 05.11.2020 №290)»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</si>
  <si>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от 14.11.2019 № 660(в редакции постановлений от 03.04.2020 №303, от 06.04.2020 №309, от 14.05.2020 №403, от 26.05.2020 №448, от 26.06.2020 №562,                                    от 16.07.2020 №615, от 17.08.2020 №714, от 10.09.2020 №28, от 05.11.2020 №290)»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</si>
</sst>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9"/>
  <sheetViews>
    <sheetView tabSelected="1" workbookViewId="0">
      <selection activeCell="B3" sqref="B3:J3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4" customWidth="1"/>
    <col min="6" max="9" width="13.28515625" customWidth="1"/>
    <col min="10" max="10" width="18" customWidth="1"/>
  </cols>
  <sheetData>
    <row r="1" spans="1:26" ht="93.75" customHeight="1" x14ac:dyDescent="0.25">
      <c r="A1" s="19"/>
      <c r="B1" s="61" t="s">
        <v>75</v>
      </c>
      <c r="C1" s="62"/>
      <c r="D1" s="62"/>
      <c r="E1" s="62"/>
      <c r="F1" s="62"/>
      <c r="G1" s="62"/>
      <c r="H1" s="62"/>
      <c r="I1" s="62"/>
      <c r="J1" s="62"/>
      <c r="K1" s="19"/>
    </row>
    <row r="2" spans="1:26" ht="21" customHeight="1" x14ac:dyDescent="0.25">
      <c r="A2" s="19"/>
      <c r="B2" s="20"/>
      <c r="C2" s="21"/>
      <c r="D2" s="21"/>
      <c r="E2" s="21"/>
      <c r="F2" s="21"/>
      <c r="G2" s="21"/>
      <c r="H2" s="21"/>
      <c r="I2" s="63" t="s">
        <v>65</v>
      </c>
      <c r="J2" s="63"/>
      <c r="K2" s="19"/>
    </row>
    <row r="3" spans="1:26" ht="96.75" customHeight="1" x14ac:dyDescent="0.25">
      <c r="A3" s="19"/>
      <c r="B3" s="61" t="s">
        <v>74</v>
      </c>
      <c r="C3" s="62"/>
      <c r="D3" s="62"/>
      <c r="E3" s="62"/>
      <c r="F3" s="62"/>
      <c r="G3" s="62"/>
      <c r="H3" s="62"/>
      <c r="I3" s="62"/>
      <c r="J3" s="62"/>
      <c r="K3" s="19"/>
    </row>
    <row r="4" spans="1:26" ht="46.5" customHeight="1" x14ac:dyDescent="0.25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0.5" customHeight="1" x14ac:dyDescent="0.25">
      <c r="A5" s="34" t="s">
        <v>0</v>
      </c>
      <c r="B5" s="34" t="s">
        <v>1</v>
      </c>
      <c r="C5" s="25" t="s">
        <v>2</v>
      </c>
      <c r="D5" s="25" t="s">
        <v>3</v>
      </c>
      <c r="E5" s="25" t="s">
        <v>4</v>
      </c>
      <c r="F5" s="34" t="s">
        <v>5</v>
      </c>
      <c r="G5" s="34"/>
      <c r="H5" s="34"/>
      <c r="I5" s="34"/>
      <c r="J5" s="25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x14ac:dyDescent="0.25">
      <c r="A6" s="31"/>
      <c r="B6" s="31"/>
      <c r="C6" s="26"/>
      <c r="D6" s="26"/>
      <c r="E6" s="26"/>
      <c r="F6" s="3">
        <v>2020</v>
      </c>
      <c r="G6" s="3">
        <v>2021</v>
      </c>
      <c r="H6" s="3">
        <v>2022</v>
      </c>
      <c r="I6" s="3">
        <v>2023</v>
      </c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5.75" x14ac:dyDescent="0.25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5.75" customHeight="1" x14ac:dyDescent="0.25">
      <c r="A8" s="30" t="s">
        <v>9</v>
      </c>
      <c r="B8" s="29" t="s">
        <v>8</v>
      </c>
      <c r="C8" s="31"/>
      <c r="D8" s="4" t="s">
        <v>10</v>
      </c>
      <c r="E8" s="5">
        <f>SUM(E9:E10)</f>
        <v>264.89999999999998</v>
      </c>
      <c r="F8" s="5">
        <f>SUM(F9:F10)</f>
        <v>264.89999999999998</v>
      </c>
      <c r="G8" s="5"/>
      <c r="H8" s="5"/>
      <c r="I8" s="5"/>
      <c r="J8" s="32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.75" customHeight="1" x14ac:dyDescent="0.25">
      <c r="A9" s="30"/>
      <c r="B9" s="29"/>
      <c r="C9" s="31"/>
      <c r="D9" s="4" t="s">
        <v>11</v>
      </c>
      <c r="E9" s="5">
        <f>SUM(F9:I9)</f>
        <v>264.89999999999998</v>
      </c>
      <c r="F9" s="5">
        <v>264.89999999999998</v>
      </c>
      <c r="G9" s="3"/>
      <c r="H9" s="3"/>
      <c r="I9" s="3"/>
      <c r="J9" s="3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.75" customHeight="1" x14ac:dyDescent="0.25">
      <c r="A10" s="30"/>
      <c r="B10" s="29"/>
      <c r="C10" s="31"/>
      <c r="D10" s="4" t="s">
        <v>12</v>
      </c>
      <c r="E10" s="3"/>
      <c r="F10" s="3"/>
      <c r="G10" s="3"/>
      <c r="H10" s="3"/>
      <c r="I10" s="3"/>
      <c r="J10" s="3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.75" x14ac:dyDescent="0.25">
      <c r="A11" s="30" t="s">
        <v>14</v>
      </c>
      <c r="B11" s="35" t="s">
        <v>66</v>
      </c>
      <c r="C11" s="32"/>
      <c r="D11" s="4" t="s">
        <v>10</v>
      </c>
      <c r="E11" s="5">
        <f>SUM(E12:E13)</f>
        <v>1120</v>
      </c>
      <c r="F11" s="5">
        <f>SUM(F12:F13)</f>
        <v>1120</v>
      </c>
      <c r="G11" s="3"/>
      <c r="H11" s="3"/>
      <c r="I11" s="3"/>
      <c r="J11" s="41" t="s">
        <v>17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.75" x14ac:dyDescent="0.25">
      <c r="A12" s="30"/>
      <c r="B12" s="36"/>
      <c r="C12" s="33"/>
      <c r="D12" s="4" t="s">
        <v>11</v>
      </c>
      <c r="E12" s="5">
        <f>SUM(F12:I12)</f>
        <v>1120</v>
      </c>
      <c r="F12" s="5">
        <v>1120</v>
      </c>
      <c r="G12" s="3"/>
      <c r="H12" s="3"/>
      <c r="I12" s="3"/>
      <c r="J12" s="4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5.75" x14ac:dyDescent="0.25">
      <c r="A13" s="30"/>
      <c r="B13" s="37"/>
      <c r="C13" s="34"/>
      <c r="D13" s="4" t="s">
        <v>12</v>
      </c>
      <c r="E13" s="5"/>
      <c r="F13" s="5"/>
      <c r="G13" s="3"/>
      <c r="H13" s="3"/>
      <c r="I13" s="3"/>
      <c r="J13" s="2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.75" x14ac:dyDescent="0.25">
      <c r="A14" s="30" t="s">
        <v>15</v>
      </c>
      <c r="B14" s="35" t="s">
        <v>16</v>
      </c>
      <c r="C14" s="32"/>
      <c r="D14" s="4" t="s">
        <v>10</v>
      </c>
      <c r="E14" s="5">
        <f>SUM(E15:E16)</f>
        <v>569.36</v>
      </c>
      <c r="F14" s="5">
        <f>SUM(F15:F16)</f>
        <v>569.36</v>
      </c>
      <c r="G14" s="3"/>
      <c r="H14" s="3"/>
      <c r="I14" s="3"/>
      <c r="J14" s="32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.75" x14ac:dyDescent="0.25">
      <c r="A15" s="30"/>
      <c r="B15" s="36"/>
      <c r="C15" s="33"/>
      <c r="D15" s="4" t="s">
        <v>11</v>
      </c>
      <c r="E15" s="5">
        <f>SUM(F15:I15)</f>
        <v>569.36</v>
      </c>
      <c r="F15" s="5">
        <v>569.36</v>
      </c>
      <c r="G15" s="3"/>
      <c r="H15" s="3"/>
      <c r="I15" s="3"/>
      <c r="J15" s="3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15.75" x14ac:dyDescent="0.25">
      <c r="A16" s="30"/>
      <c r="B16" s="37"/>
      <c r="C16" s="34"/>
      <c r="D16" s="4" t="s">
        <v>12</v>
      </c>
      <c r="E16" s="5"/>
      <c r="F16" s="5"/>
      <c r="G16" s="3"/>
      <c r="H16" s="3"/>
      <c r="I16" s="3"/>
      <c r="J16" s="3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.75" customHeight="1" x14ac:dyDescent="0.25">
      <c r="A17" s="30" t="s">
        <v>18</v>
      </c>
      <c r="B17" s="38" t="s">
        <v>20</v>
      </c>
      <c r="C17" s="32"/>
      <c r="D17" s="4" t="s">
        <v>10</v>
      </c>
      <c r="E17" s="5">
        <f>SUM(E18:E19)</f>
        <v>180</v>
      </c>
      <c r="F17" s="5">
        <f>SUM(F18:F19)</f>
        <v>180</v>
      </c>
      <c r="G17" s="3"/>
      <c r="H17" s="3"/>
      <c r="I17" s="3"/>
      <c r="J17" s="41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5.75" x14ac:dyDescent="0.25">
      <c r="A18" s="30"/>
      <c r="B18" s="39"/>
      <c r="C18" s="33"/>
      <c r="D18" s="4" t="s">
        <v>11</v>
      </c>
      <c r="E18" s="5">
        <f>SUM(F18:I18)</f>
        <v>180</v>
      </c>
      <c r="F18" s="5">
        <v>180</v>
      </c>
      <c r="G18" s="3"/>
      <c r="H18" s="3"/>
      <c r="I18" s="3"/>
      <c r="J18" s="4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5.75" x14ac:dyDescent="0.25">
      <c r="A19" s="30"/>
      <c r="B19" s="40"/>
      <c r="C19" s="34"/>
      <c r="D19" s="4" t="s">
        <v>12</v>
      </c>
      <c r="E19" s="5"/>
      <c r="F19" s="5"/>
      <c r="G19" s="3"/>
      <c r="H19" s="3"/>
      <c r="I19" s="3"/>
      <c r="J19" s="2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25.5" customHeight="1" x14ac:dyDescent="0.25">
      <c r="A20" s="30" t="s">
        <v>19</v>
      </c>
      <c r="B20" s="38" t="s">
        <v>22</v>
      </c>
      <c r="C20" s="32"/>
      <c r="D20" s="4" t="s">
        <v>10</v>
      </c>
      <c r="E20" s="5">
        <f>SUM(E21:E22)</f>
        <v>525</v>
      </c>
      <c r="F20" s="5">
        <f>SUM(F21:F22)</f>
        <v>525</v>
      </c>
      <c r="G20" s="3"/>
      <c r="H20" s="3"/>
      <c r="I20" s="3"/>
      <c r="J20" s="32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23.25" customHeight="1" x14ac:dyDescent="0.25">
      <c r="A21" s="30"/>
      <c r="B21" s="39"/>
      <c r="C21" s="33"/>
      <c r="D21" s="4" t="s">
        <v>11</v>
      </c>
      <c r="E21" s="5">
        <f>SUM(F21:I21)</f>
        <v>525</v>
      </c>
      <c r="F21" s="5">
        <v>525</v>
      </c>
      <c r="G21" s="3"/>
      <c r="H21" s="3"/>
      <c r="I21" s="3"/>
      <c r="J21" s="3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39.75" customHeight="1" x14ac:dyDescent="0.25">
      <c r="A22" s="30"/>
      <c r="B22" s="40"/>
      <c r="C22" s="34"/>
      <c r="D22" s="4" t="s">
        <v>12</v>
      </c>
      <c r="E22" s="5"/>
      <c r="F22" s="5"/>
      <c r="G22" s="3"/>
      <c r="H22" s="3"/>
      <c r="I22" s="3"/>
      <c r="J22" s="3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30" t="s">
        <v>21</v>
      </c>
      <c r="B23" s="38" t="s">
        <v>25</v>
      </c>
      <c r="C23" s="32"/>
      <c r="D23" s="4" t="s">
        <v>10</v>
      </c>
      <c r="E23" s="6">
        <f>SUM(E24:E25)</f>
        <v>999.56399999999996</v>
      </c>
      <c r="F23" s="6">
        <f>SUM(F24:F25)</f>
        <v>999.56399999999996</v>
      </c>
      <c r="G23" s="3"/>
      <c r="H23" s="3"/>
      <c r="I23" s="3"/>
      <c r="J23" s="32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30"/>
      <c r="B24" s="39"/>
      <c r="C24" s="33"/>
      <c r="D24" s="4" t="s">
        <v>11</v>
      </c>
      <c r="E24" s="6">
        <f>SUM(F24:I24)</f>
        <v>999.56399999999996</v>
      </c>
      <c r="F24" s="6">
        <v>999.56399999999996</v>
      </c>
      <c r="G24" s="3"/>
      <c r="H24" s="3"/>
      <c r="I24" s="3"/>
      <c r="J24" s="3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15.75" x14ac:dyDescent="0.25">
      <c r="A25" s="30"/>
      <c r="B25" s="40"/>
      <c r="C25" s="34"/>
      <c r="D25" s="4" t="s">
        <v>12</v>
      </c>
      <c r="E25" s="5"/>
      <c r="F25" s="5"/>
      <c r="G25" s="3"/>
      <c r="H25" s="3"/>
      <c r="I25" s="3"/>
      <c r="J25" s="3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30" t="s">
        <v>23</v>
      </c>
      <c r="B26" s="38" t="s">
        <v>27</v>
      </c>
      <c r="C26" s="32"/>
      <c r="D26" s="4" t="s">
        <v>10</v>
      </c>
      <c r="E26" s="3">
        <f>SUM(E27:E28)</f>
        <v>1042.7850000000001</v>
      </c>
      <c r="F26" s="3">
        <f>SUM(F27:F28)</f>
        <v>124.71</v>
      </c>
      <c r="G26" s="22">
        <f>SUM(G27:G28)</f>
        <v>918.07500000000005</v>
      </c>
      <c r="H26" s="3"/>
      <c r="I26" s="3"/>
      <c r="J26" s="41" t="s">
        <v>69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30"/>
      <c r="B27" s="39"/>
      <c r="C27" s="33"/>
      <c r="D27" s="4" t="s">
        <v>11</v>
      </c>
      <c r="E27" s="3">
        <f>SUM(F27:I27)</f>
        <v>1042.7850000000001</v>
      </c>
      <c r="F27" s="3">
        <v>124.71</v>
      </c>
      <c r="G27" s="3">
        <v>918.07500000000005</v>
      </c>
      <c r="H27" s="3"/>
      <c r="I27" s="3"/>
      <c r="J27" s="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30" customHeight="1" x14ac:dyDescent="0.25">
      <c r="A28" s="30"/>
      <c r="B28" s="40"/>
      <c r="C28" s="34"/>
      <c r="D28" s="4" t="s">
        <v>12</v>
      </c>
      <c r="E28" s="3"/>
      <c r="F28" s="3"/>
      <c r="G28" s="3"/>
      <c r="H28" s="3"/>
      <c r="I28" s="3"/>
      <c r="J28" s="2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30" t="s">
        <v>24</v>
      </c>
      <c r="B29" s="38" t="s">
        <v>29</v>
      </c>
      <c r="C29" s="32"/>
      <c r="D29" s="4" t="s">
        <v>10</v>
      </c>
      <c r="E29" s="3">
        <f>SUM(E30:E31)</f>
        <v>603.42999999999995</v>
      </c>
      <c r="F29" s="3">
        <f>SUM(F30:F31)</f>
        <v>603.42999999999995</v>
      </c>
      <c r="G29" s="3"/>
      <c r="H29" s="3"/>
      <c r="I29" s="3"/>
      <c r="J29" s="32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30"/>
      <c r="B30" s="39"/>
      <c r="C30" s="33"/>
      <c r="D30" s="4" t="s">
        <v>11</v>
      </c>
      <c r="E30" s="3">
        <f>SUM(F30:I30)</f>
        <v>603.42999999999995</v>
      </c>
      <c r="F30" s="3">
        <v>603.42999999999995</v>
      </c>
      <c r="G30" s="3"/>
      <c r="H30" s="3"/>
      <c r="I30" s="3"/>
      <c r="J30" s="3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7.25" customHeight="1" x14ac:dyDescent="0.25">
      <c r="A31" s="30"/>
      <c r="B31" s="40"/>
      <c r="C31" s="34"/>
      <c r="D31" s="4" t="s">
        <v>12</v>
      </c>
      <c r="E31" s="3"/>
      <c r="F31" s="3"/>
      <c r="G31" s="3"/>
      <c r="H31" s="3"/>
      <c r="I31" s="3"/>
      <c r="J31" s="3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.75" x14ac:dyDescent="0.25">
      <c r="A32" s="30" t="s">
        <v>26</v>
      </c>
      <c r="B32" s="38" t="s">
        <v>31</v>
      </c>
      <c r="C32" s="32"/>
      <c r="D32" s="4" t="s">
        <v>10</v>
      </c>
      <c r="E32" s="6">
        <f>SUM(E33:E34)</f>
        <v>851.80700000000002</v>
      </c>
      <c r="F32" s="6">
        <f>SUM(F33:F34)</f>
        <v>851.80700000000002</v>
      </c>
      <c r="G32" s="3"/>
      <c r="H32" s="3"/>
      <c r="I32" s="3"/>
      <c r="J32" s="32" t="s">
        <v>13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.75" x14ac:dyDescent="0.25">
      <c r="A33" s="30"/>
      <c r="B33" s="39"/>
      <c r="C33" s="33"/>
      <c r="D33" s="4" t="s">
        <v>11</v>
      </c>
      <c r="E33" s="6">
        <f>SUM(F33:I33)</f>
        <v>851.80700000000002</v>
      </c>
      <c r="F33" s="6">
        <v>851.80700000000002</v>
      </c>
      <c r="G33" s="3"/>
      <c r="H33" s="3"/>
      <c r="I33" s="3"/>
      <c r="J33" s="3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.75" x14ac:dyDescent="0.25">
      <c r="A34" s="30"/>
      <c r="B34" s="40"/>
      <c r="C34" s="34"/>
      <c r="D34" s="4" t="s">
        <v>12</v>
      </c>
      <c r="E34" s="5"/>
      <c r="F34" s="5"/>
      <c r="G34" s="3"/>
      <c r="H34" s="3"/>
      <c r="I34" s="3"/>
      <c r="J34" s="3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.75" x14ac:dyDescent="0.25">
      <c r="A35" s="30" t="s">
        <v>28</v>
      </c>
      <c r="B35" s="38" t="s">
        <v>33</v>
      </c>
      <c r="C35" s="32"/>
      <c r="D35" s="4" t="s">
        <v>10</v>
      </c>
      <c r="E35" s="6">
        <f>SUM(E36:E37)</f>
        <v>902.30799999999999</v>
      </c>
      <c r="F35" s="6">
        <f>SUM(F36:F37)</f>
        <v>902.30799999999999</v>
      </c>
      <c r="G35" s="3"/>
      <c r="H35" s="3"/>
      <c r="I35" s="3"/>
      <c r="J35" s="32" t="s">
        <v>13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.75" x14ac:dyDescent="0.25">
      <c r="A36" s="30"/>
      <c r="B36" s="39"/>
      <c r="C36" s="33"/>
      <c r="D36" s="4" t="s">
        <v>11</v>
      </c>
      <c r="E36" s="6">
        <f>SUM(F36:I36)</f>
        <v>902.30799999999999</v>
      </c>
      <c r="F36" s="6">
        <v>902.30799999999999</v>
      </c>
      <c r="G36" s="3"/>
      <c r="H36" s="3"/>
      <c r="I36" s="3"/>
      <c r="J36" s="3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97.5" customHeight="1" x14ac:dyDescent="0.25">
      <c r="A37" s="30"/>
      <c r="B37" s="40"/>
      <c r="C37" s="34"/>
      <c r="D37" s="4" t="s">
        <v>12</v>
      </c>
      <c r="E37" s="5"/>
      <c r="F37" s="5"/>
      <c r="G37" s="3"/>
      <c r="H37" s="3"/>
      <c r="I37" s="3"/>
      <c r="J37" s="3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.75" x14ac:dyDescent="0.25">
      <c r="A38" s="30" t="s">
        <v>30</v>
      </c>
      <c r="B38" s="35" t="s">
        <v>35</v>
      </c>
      <c r="C38" s="32"/>
      <c r="D38" s="4" t="s">
        <v>10</v>
      </c>
      <c r="E38" s="5">
        <f>SUM(E39:E40)</f>
        <v>661</v>
      </c>
      <c r="F38" s="5">
        <f>SUM(F39:F40)</f>
        <v>661</v>
      </c>
      <c r="G38" s="3"/>
      <c r="H38" s="3"/>
      <c r="I38" s="3"/>
      <c r="J38" s="32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.75" x14ac:dyDescent="0.25">
      <c r="A39" s="30"/>
      <c r="B39" s="36"/>
      <c r="C39" s="33"/>
      <c r="D39" s="4" t="s">
        <v>11</v>
      </c>
      <c r="E39" s="5">
        <f>SUM(F39:I39)</f>
        <v>661</v>
      </c>
      <c r="F39" s="5">
        <v>661</v>
      </c>
      <c r="G39" s="3"/>
      <c r="H39" s="3"/>
      <c r="I39" s="3"/>
      <c r="J39" s="3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.75" x14ac:dyDescent="0.25">
      <c r="A40" s="30"/>
      <c r="B40" s="37"/>
      <c r="C40" s="34"/>
      <c r="D40" s="4" t="s">
        <v>12</v>
      </c>
      <c r="E40" s="5"/>
      <c r="F40" s="5"/>
      <c r="G40" s="3"/>
      <c r="H40" s="3"/>
      <c r="I40" s="3"/>
      <c r="J40" s="3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.75" x14ac:dyDescent="0.25">
      <c r="A41" s="30" t="s">
        <v>32</v>
      </c>
      <c r="B41" s="38" t="s">
        <v>37</v>
      </c>
      <c r="C41" s="32"/>
      <c r="D41" s="4" t="s">
        <v>10</v>
      </c>
      <c r="E41" s="6">
        <f>SUM(E42:E43)</f>
        <v>249.78200000000001</v>
      </c>
      <c r="F41" s="6">
        <f>SUM(F42:F43)</f>
        <v>249.78200000000001</v>
      </c>
      <c r="G41" s="3"/>
      <c r="H41" s="3"/>
      <c r="I41" s="3"/>
      <c r="J41" s="32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.75" x14ac:dyDescent="0.25">
      <c r="A42" s="30"/>
      <c r="B42" s="39"/>
      <c r="C42" s="33"/>
      <c r="D42" s="4" t="s">
        <v>11</v>
      </c>
      <c r="E42" s="6">
        <f>SUM(F42:I42)</f>
        <v>249.78200000000001</v>
      </c>
      <c r="F42" s="6">
        <v>249.78200000000001</v>
      </c>
      <c r="G42" s="3"/>
      <c r="H42" s="3"/>
      <c r="I42" s="3"/>
      <c r="J42" s="3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.75" x14ac:dyDescent="0.25">
      <c r="A43" s="30"/>
      <c r="B43" s="40"/>
      <c r="C43" s="34"/>
      <c r="D43" s="4" t="s">
        <v>12</v>
      </c>
      <c r="E43" s="5"/>
      <c r="F43" s="5"/>
      <c r="G43" s="3"/>
      <c r="H43" s="3"/>
      <c r="I43" s="3"/>
      <c r="J43" s="3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.75" x14ac:dyDescent="0.25">
      <c r="A44" s="30" t="s">
        <v>34</v>
      </c>
      <c r="B44" s="35" t="s">
        <v>38</v>
      </c>
      <c r="C44" s="32"/>
      <c r="D44" s="4" t="s">
        <v>10</v>
      </c>
      <c r="E44" s="5">
        <f>SUM(E45:E46)</f>
        <v>500</v>
      </c>
      <c r="F44" s="5">
        <f>SUM(F45:F46)</f>
        <v>500</v>
      </c>
      <c r="G44" s="3"/>
      <c r="H44" s="3"/>
      <c r="I44" s="3"/>
      <c r="J44" s="41" t="s">
        <v>17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.75" x14ac:dyDescent="0.25">
      <c r="A45" s="30"/>
      <c r="B45" s="36"/>
      <c r="C45" s="33"/>
      <c r="D45" s="4" t="s">
        <v>11</v>
      </c>
      <c r="E45" s="5">
        <f>SUM(F45:I45)</f>
        <v>500</v>
      </c>
      <c r="F45" s="5">
        <v>500</v>
      </c>
      <c r="G45" s="3"/>
      <c r="H45" s="3"/>
      <c r="I45" s="3"/>
      <c r="J45" s="4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.75" x14ac:dyDescent="0.25">
      <c r="A46" s="30"/>
      <c r="B46" s="37"/>
      <c r="C46" s="34"/>
      <c r="D46" s="4" t="s">
        <v>12</v>
      </c>
      <c r="E46" s="5"/>
      <c r="F46" s="5"/>
      <c r="G46" s="3"/>
      <c r="H46" s="3"/>
      <c r="I46" s="3"/>
      <c r="J46" s="2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15.75" x14ac:dyDescent="0.25">
      <c r="A47" s="30" t="s">
        <v>36</v>
      </c>
      <c r="B47" s="38" t="s">
        <v>67</v>
      </c>
      <c r="C47" s="32"/>
      <c r="D47" s="4" t="s">
        <v>10</v>
      </c>
      <c r="E47" s="6">
        <f>SUM(E48:E49)</f>
        <v>3480.82</v>
      </c>
      <c r="F47" s="6"/>
      <c r="G47" s="6">
        <f>SUM(G48:G49)</f>
        <v>3480.82</v>
      </c>
      <c r="H47" s="23"/>
      <c r="I47" s="23"/>
      <c r="J47" s="32" t="s">
        <v>13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15.75" x14ac:dyDescent="0.25">
      <c r="A48" s="30"/>
      <c r="B48" s="39"/>
      <c r="C48" s="33"/>
      <c r="D48" s="4" t="s">
        <v>11</v>
      </c>
      <c r="E48" s="6">
        <f>SUM(F48:I48)</f>
        <v>3480.82</v>
      </c>
      <c r="F48" s="6"/>
      <c r="G48" s="6">
        <v>3480.82</v>
      </c>
      <c r="H48" s="23"/>
      <c r="I48" s="23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15.75" x14ac:dyDescent="0.25">
      <c r="A49" s="30"/>
      <c r="B49" s="40"/>
      <c r="C49" s="34"/>
      <c r="D49" s="4" t="s">
        <v>12</v>
      </c>
      <c r="E49" s="5"/>
      <c r="F49" s="5"/>
      <c r="G49" s="23"/>
      <c r="H49" s="23"/>
      <c r="I49" s="23"/>
      <c r="J49" s="3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.75" x14ac:dyDescent="0.25">
      <c r="A50" s="30" t="s">
        <v>70</v>
      </c>
      <c r="B50" s="38" t="s">
        <v>71</v>
      </c>
      <c r="C50" s="32"/>
      <c r="D50" s="4" t="s">
        <v>10</v>
      </c>
      <c r="E50" s="6">
        <f>SUM(E51:E52)</f>
        <v>148.19300000000001</v>
      </c>
      <c r="F50" s="6">
        <f>SUM(F51:F52)</f>
        <v>148.19300000000001</v>
      </c>
      <c r="G50" s="6"/>
      <c r="H50" s="24"/>
      <c r="I50" s="24"/>
      <c r="J50" s="32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.75" x14ac:dyDescent="0.25">
      <c r="A51" s="30"/>
      <c r="B51" s="39"/>
      <c r="C51" s="33"/>
      <c r="D51" s="4" t="s">
        <v>11</v>
      </c>
      <c r="E51" s="6">
        <f>SUM(F51:I51)</f>
        <v>148.19300000000001</v>
      </c>
      <c r="F51" s="6">
        <v>148.19300000000001</v>
      </c>
      <c r="G51" s="6"/>
      <c r="H51" s="24"/>
      <c r="I51" s="24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.75" x14ac:dyDescent="0.25">
      <c r="A52" s="30"/>
      <c r="B52" s="40"/>
      <c r="C52" s="34"/>
      <c r="D52" s="4" t="s">
        <v>12</v>
      </c>
      <c r="E52" s="5"/>
      <c r="F52" s="5"/>
      <c r="G52" s="24"/>
      <c r="H52" s="24"/>
      <c r="I52" s="24"/>
      <c r="J52" s="3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.75" x14ac:dyDescent="0.25">
      <c r="A53" s="30" t="s">
        <v>72</v>
      </c>
      <c r="B53" s="38" t="s">
        <v>73</v>
      </c>
      <c r="C53" s="32"/>
      <c r="D53" s="4" t="s">
        <v>10</v>
      </c>
      <c r="E53" s="6">
        <f>SUM(E54:E55)</f>
        <v>400</v>
      </c>
      <c r="F53" s="6">
        <f>SUM(F54:F55)</f>
        <v>400</v>
      </c>
      <c r="G53" s="6"/>
      <c r="H53" s="3"/>
      <c r="I53" s="3"/>
      <c r="J53" s="32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x14ac:dyDescent="0.25">
      <c r="A54" s="30"/>
      <c r="B54" s="39"/>
      <c r="C54" s="33"/>
      <c r="D54" s="4" t="s">
        <v>11</v>
      </c>
      <c r="E54" s="6">
        <f>SUM(F54:I54)</f>
        <v>400</v>
      </c>
      <c r="F54" s="6">
        <v>400</v>
      </c>
      <c r="G54" s="6"/>
      <c r="H54" s="3"/>
      <c r="I54" s="3"/>
      <c r="J54" s="3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63.75" customHeight="1" x14ac:dyDescent="0.25">
      <c r="A55" s="30"/>
      <c r="B55" s="40"/>
      <c r="C55" s="34"/>
      <c r="D55" s="4" t="s">
        <v>12</v>
      </c>
      <c r="E55" s="5"/>
      <c r="F55" s="5"/>
      <c r="G55" s="3"/>
      <c r="H55" s="3"/>
      <c r="I55" s="3"/>
      <c r="J55" s="3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.75" x14ac:dyDescent="0.25">
      <c r="A56" s="32"/>
      <c r="B56" s="43" t="s">
        <v>39</v>
      </c>
      <c r="C56" s="32"/>
      <c r="D56" s="4" t="s">
        <v>10</v>
      </c>
      <c r="E56" s="6">
        <f>SUM(E57:E58)</f>
        <v>12498.949000000001</v>
      </c>
      <c r="F56" s="6">
        <f>SUM(F57:F58)</f>
        <v>8100.0540000000001</v>
      </c>
      <c r="G56" s="6">
        <f>SUM(G57:G58)</f>
        <v>4398.8950000000004</v>
      </c>
      <c r="H56" s="3"/>
      <c r="I56" s="3"/>
      <c r="J56" s="3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.75" x14ac:dyDescent="0.25">
      <c r="A57" s="33"/>
      <c r="B57" s="44"/>
      <c r="C57" s="33"/>
      <c r="D57" s="4" t="s">
        <v>11</v>
      </c>
      <c r="E57" s="6">
        <f>SUM(F57:I57)</f>
        <v>12498.949000000001</v>
      </c>
      <c r="F57" s="6">
        <f>SUM(F9+F12+F15+F18+F21+F24+F27+F30+F33+F36+F39+F42+F45+F54+F48+F51)</f>
        <v>8100.0540000000001</v>
      </c>
      <c r="G57" s="6">
        <f>SUM(G9+G12+G15+G18+G21+G24+G27+G30+G33+G36+G39+G42+G45+G48+G54+G51)</f>
        <v>4398.8950000000004</v>
      </c>
      <c r="H57" s="3"/>
      <c r="I57" s="3"/>
      <c r="J57" s="3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.75" x14ac:dyDescent="0.25">
      <c r="A58" s="34"/>
      <c r="B58" s="45"/>
      <c r="C58" s="34"/>
      <c r="D58" s="4" t="s">
        <v>12</v>
      </c>
      <c r="E58" s="5"/>
      <c r="F58" s="5"/>
      <c r="G58" s="3"/>
      <c r="H58" s="3"/>
      <c r="I58" s="3"/>
      <c r="J58" s="3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.75" x14ac:dyDescent="0.25">
      <c r="A59" s="58" t="s">
        <v>40</v>
      </c>
      <c r="B59" s="59"/>
      <c r="C59" s="59"/>
      <c r="D59" s="59"/>
      <c r="E59" s="59"/>
      <c r="F59" s="59"/>
      <c r="G59" s="59"/>
      <c r="H59" s="59"/>
      <c r="I59" s="59"/>
      <c r="J59" s="6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.75" x14ac:dyDescent="0.25">
      <c r="A60" s="46" t="s">
        <v>41</v>
      </c>
      <c r="B60" s="38" t="s">
        <v>42</v>
      </c>
      <c r="C60" s="32"/>
      <c r="D60" s="4" t="s">
        <v>10</v>
      </c>
      <c r="E60" s="5">
        <f t="shared" ref="E60:F60" si="0">SUM(E61:E62)</f>
        <v>7565.76</v>
      </c>
      <c r="F60" s="6">
        <f t="shared" si="0"/>
        <v>1565.76</v>
      </c>
      <c r="G60" s="5">
        <f>SUM(G61:G62)</f>
        <v>6000</v>
      </c>
      <c r="H60" s="3"/>
      <c r="I60" s="3"/>
      <c r="J60" s="32" t="s">
        <v>13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.75" x14ac:dyDescent="0.25">
      <c r="A61" s="47"/>
      <c r="B61" s="39"/>
      <c r="C61" s="33"/>
      <c r="D61" s="4" t="s">
        <v>11</v>
      </c>
      <c r="E61" s="5">
        <f>SUM(F61:G61)</f>
        <v>125.76</v>
      </c>
      <c r="F61" s="5">
        <v>65.760000000000005</v>
      </c>
      <c r="G61" s="5">
        <v>60</v>
      </c>
      <c r="H61" s="3"/>
      <c r="I61" s="3"/>
      <c r="J61" s="3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.75" x14ac:dyDescent="0.25">
      <c r="A62" s="48"/>
      <c r="B62" s="40"/>
      <c r="C62" s="34"/>
      <c r="D62" s="4" t="s">
        <v>12</v>
      </c>
      <c r="E62" s="5">
        <f>SUM(F62:G62)</f>
        <v>7440</v>
      </c>
      <c r="F62" s="5">
        <v>1500</v>
      </c>
      <c r="G62" s="5">
        <v>5940</v>
      </c>
      <c r="H62" s="3"/>
      <c r="I62" s="3"/>
      <c r="J62" s="3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.75" x14ac:dyDescent="0.25">
      <c r="A63" s="55" t="s">
        <v>43</v>
      </c>
      <c r="B63" s="56"/>
      <c r="C63" s="56"/>
      <c r="D63" s="56"/>
      <c r="E63" s="56"/>
      <c r="F63" s="56"/>
      <c r="G63" s="56"/>
      <c r="H63" s="56"/>
      <c r="I63" s="56"/>
      <c r="J63" s="5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21.75" customHeight="1" x14ac:dyDescent="0.25">
      <c r="A64" s="46" t="s">
        <v>45</v>
      </c>
      <c r="B64" s="49" t="s">
        <v>46</v>
      </c>
      <c r="C64" s="32"/>
      <c r="D64" s="4" t="s">
        <v>10</v>
      </c>
      <c r="E64" s="9">
        <f>SUM(E65:E66)</f>
        <v>24458.656859999999</v>
      </c>
      <c r="F64" s="9">
        <f>SUM(F65:F66)</f>
        <v>24458.656859999999</v>
      </c>
      <c r="G64" s="3"/>
      <c r="H64" s="3"/>
      <c r="I64" s="3"/>
      <c r="J64" s="52" t="s">
        <v>44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25.5" customHeight="1" x14ac:dyDescent="0.25">
      <c r="A65" s="47"/>
      <c r="B65" s="50"/>
      <c r="C65" s="33"/>
      <c r="D65" s="4" t="s">
        <v>11</v>
      </c>
      <c r="E65" s="5"/>
      <c r="F65" s="5"/>
      <c r="G65" s="3"/>
      <c r="H65" s="3"/>
      <c r="I65" s="3"/>
      <c r="J65" s="5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24" customHeight="1" x14ac:dyDescent="0.25">
      <c r="A66" s="48"/>
      <c r="B66" s="51"/>
      <c r="C66" s="34"/>
      <c r="D66" s="4" t="s">
        <v>12</v>
      </c>
      <c r="E66" s="9">
        <f>SUM(F66:I66)</f>
        <v>24458.656859999999</v>
      </c>
      <c r="F66" s="9">
        <v>24458.656859999999</v>
      </c>
      <c r="G66" s="3"/>
      <c r="H66" s="3"/>
      <c r="I66" s="3"/>
      <c r="J66" s="5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.75" customHeight="1" x14ac:dyDescent="0.25">
      <c r="A67" s="55" t="s">
        <v>47</v>
      </c>
      <c r="B67" s="56"/>
      <c r="C67" s="56"/>
      <c r="D67" s="56"/>
      <c r="E67" s="56"/>
      <c r="F67" s="56"/>
      <c r="G67" s="56"/>
      <c r="H67" s="56"/>
      <c r="I67" s="56"/>
      <c r="J67" s="5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24.75" customHeight="1" x14ac:dyDescent="0.25">
      <c r="A68" s="46" t="s">
        <v>48</v>
      </c>
      <c r="B68" s="38" t="s">
        <v>49</v>
      </c>
      <c r="C68" s="32"/>
      <c r="D68" s="4" t="s">
        <v>10</v>
      </c>
      <c r="E68" s="5">
        <f>SUM(E69:E70)</f>
        <v>505.47</v>
      </c>
      <c r="F68" s="5"/>
      <c r="G68" s="5">
        <f>SUM(G69:G70)</f>
        <v>505.47</v>
      </c>
      <c r="H68" s="3"/>
      <c r="I68" s="3"/>
      <c r="J68" s="32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29.25" customHeight="1" x14ac:dyDescent="0.25">
      <c r="A69" s="47"/>
      <c r="B69" s="36"/>
      <c r="C69" s="33"/>
      <c r="D69" s="4" t="s">
        <v>11</v>
      </c>
      <c r="E69" s="8">
        <f>SUM(F69:I69)</f>
        <v>15.164099999999999</v>
      </c>
      <c r="F69" s="5"/>
      <c r="G69" s="8">
        <v>15.164099999999999</v>
      </c>
      <c r="H69" s="3"/>
      <c r="I69" s="3"/>
      <c r="J69" s="3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23.25" customHeight="1" x14ac:dyDescent="0.25">
      <c r="A70" s="48"/>
      <c r="B70" s="37"/>
      <c r="C70" s="34"/>
      <c r="D70" s="4" t="s">
        <v>12</v>
      </c>
      <c r="E70" s="8">
        <f>SUM(F70:I70)</f>
        <v>490.30590000000001</v>
      </c>
      <c r="F70" s="3"/>
      <c r="G70" s="3">
        <v>490.30590000000001</v>
      </c>
      <c r="H70" s="3"/>
      <c r="I70" s="3"/>
      <c r="J70" s="3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.75" x14ac:dyDescent="0.25">
      <c r="A71" s="46" t="s">
        <v>50</v>
      </c>
      <c r="B71" s="38" t="s">
        <v>56</v>
      </c>
      <c r="C71" s="32"/>
      <c r="D71" s="4" t="s">
        <v>10</v>
      </c>
      <c r="E71" s="5">
        <f>SUM(E72:E73)</f>
        <v>796.6</v>
      </c>
      <c r="F71" s="5"/>
      <c r="G71" s="5">
        <f>SUM(G72:G73)</f>
        <v>796.6</v>
      </c>
      <c r="H71" s="3"/>
      <c r="I71" s="3"/>
      <c r="J71" s="32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.75" x14ac:dyDescent="0.25">
      <c r="A72" s="47"/>
      <c r="B72" s="36"/>
      <c r="C72" s="33"/>
      <c r="D72" s="4" t="s">
        <v>11</v>
      </c>
      <c r="E72" s="6">
        <f>SUM(F72:I72)</f>
        <v>23.898</v>
      </c>
      <c r="F72" s="5"/>
      <c r="G72" s="6">
        <v>23.898</v>
      </c>
      <c r="H72" s="3"/>
      <c r="I72" s="3"/>
      <c r="J72" s="3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.75" x14ac:dyDescent="0.25">
      <c r="A73" s="48"/>
      <c r="B73" s="37"/>
      <c r="C73" s="34"/>
      <c r="D73" s="4" t="s">
        <v>12</v>
      </c>
      <c r="E73" s="6">
        <f>SUM(F73:I73)</f>
        <v>772.702</v>
      </c>
      <c r="F73" s="3"/>
      <c r="G73" s="3">
        <v>772.702</v>
      </c>
      <c r="H73" s="3"/>
      <c r="I73" s="3"/>
      <c r="J73" s="3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.75" x14ac:dyDescent="0.25">
      <c r="A74" s="46" t="s">
        <v>51</v>
      </c>
      <c r="B74" s="38" t="s">
        <v>57</v>
      </c>
      <c r="C74" s="32"/>
      <c r="D74" s="4" t="s">
        <v>10</v>
      </c>
      <c r="E74" s="5">
        <f>SUM(E75:E76)</f>
        <v>3474.8</v>
      </c>
      <c r="F74" s="5"/>
      <c r="G74" s="5">
        <f>SUM(G75:G76)</f>
        <v>3474.8</v>
      </c>
      <c r="H74" s="3"/>
      <c r="I74" s="3"/>
      <c r="J74" s="32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.75" x14ac:dyDescent="0.25">
      <c r="A75" s="47"/>
      <c r="B75" s="36"/>
      <c r="C75" s="33"/>
      <c r="D75" s="4" t="s">
        <v>11</v>
      </c>
      <c r="E75" s="6">
        <f>SUM(F75:I75)</f>
        <v>104.244</v>
      </c>
      <c r="F75" s="5"/>
      <c r="G75" s="6">
        <v>104.244</v>
      </c>
      <c r="H75" s="3"/>
      <c r="I75" s="3"/>
      <c r="J75" s="3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.75" x14ac:dyDescent="0.25">
      <c r="A76" s="48"/>
      <c r="B76" s="37"/>
      <c r="C76" s="34"/>
      <c r="D76" s="4" t="s">
        <v>12</v>
      </c>
      <c r="E76" s="6">
        <f>SUM(F76:I76)</f>
        <v>3370.556</v>
      </c>
      <c r="F76" s="3"/>
      <c r="G76" s="3">
        <v>3370.556</v>
      </c>
      <c r="H76" s="3"/>
      <c r="I76" s="3"/>
      <c r="J76" s="3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 x14ac:dyDescent="0.25">
      <c r="A77" s="46" t="s">
        <v>52</v>
      </c>
      <c r="B77" s="38" t="s">
        <v>58</v>
      </c>
      <c r="C77" s="32"/>
      <c r="D77" s="4" t="s">
        <v>10</v>
      </c>
      <c r="E77" s="5">
        <f>SUM(E78:E79)</f>
        <v>12000</v>
      </c>
      <c r="F77" s="5"/>
      <c r="G77" s="8"/>
      <c r="H77" s="5">
        <f>SUM(H78:H79)</f>
        <v>12000</v>
      </c>
      <c r="I77" s="3"/>
      <c r="J77" s="32" t="s">
        <v>13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.75" x14ac:dyDescent="0.25">
      <c r="A78" s="47"/>
      <c r="B78" s="39"/>
      <c r="C78" s="33"/>
      <c r="D78" s="4" t="s">
        <v>11</v>
      </c>
      <c r="E78" s="5">
        <f>SUM(F78:I78)</f>
        <v>360</v>
      </c>
      <c r="F78" s="5"/>
      <c r="G78" s="8"/>
      <c r="H78" s="5">
        <v>360</v>
      </c>
      <c r="I78" s="3"/>
      <c r="J78" s="3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.75" x14ac:dyDescent="0.25">
      <c r="A79" s="48"/>
      <c r="B79" s="40"/>
      <c r="C79" s="34"/>
      <c r="D79" s="4" t="s">
        <v>12</v>
      </c>
      <c r="E79" s="5">
        <f>SUM(F79:I79)</f>
        <v>11640</v>
      </c>
      <c r="F79" s="3"/>
      <c r="G79" s="3"/>
      <c r="H79" s="5">
        <v>11640</v>
      </c>
      <c r="I79" s="3"/>
      <c r="J79" s="3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.75" x14ac:dyDescent="0.25">
      <c r="A80" s="46" t="s">
        <v>53</v>
      </c>
      <c r="B80" s="38" t="s">
        <v>59</v>
      </c>
      <c r="C80" s="32"/>
      <c r="D80" s="4" t="s">
        <v>10</v>
      </c>
      <c r="E80" s="5">
        <f>SUM(E81:E83)</f>
        <v>210728.24</v>
      </c>
      <c r="F80" s="5"/>
      <c r="G80" s="5">
        <f>SUM(G81:G83)</f>
        <v>48695.839999999997</v>
      </c>
      <c r="H80" s="5">
        <f t="shared" ref="H80:I80" si="1">SUM(H81:H83)</f>
        <v>62012.4</v>
      </c>
      <c r="I80" s="5">
        <f t="shared" si="1"/>
        <v>100020</v>
      </c>
      <c r="J80" s="32" t="s">
        <v>13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.75" x14ac:dyDescent="0.25">
      <c r="A81" s="47"/>
      <c r="B81" s="39"/>
      <c r="C81" s="33"/>
      <c r="D81" s="4" t="s">
        <v>11</v>
      </c>
      <c r="E81" s="5">
        <f>SUM(F81:I81)</f>
        <v>42.14</v>
      </c>
      <c r="F81" s="5"/>
      <c r="G81" s="5">
        <v>9.74</v>
      </c>
      <c r="H81" s="5">
        <v>12.4</v>
      </c>
      <c r="I81" s="5">
        <v>20</v>
      </c>
      <c r="J81" s="3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.75" x14ac:dyDescent="0.25">
      <c r="A82" s="47"/>
      <c r="B82" s="39"/>
      <c r="C82" s="33"/>
      <c r="D82" s="4" t="s">
        <v>12</v>
      </c>
      <c r="E82" s="5">
        <f>SUM(F82:I82)</f>
        <v>4213.72</v>
      </c>
      <c r="F82" s="3"/>
      <c r="G82" s="5">
        <v>973.72</v>
      </c>
      <c r="H82" s="5">
        <v>1240</v>
      </c>
      <c r="I82" s="5">
        <v>2000</v>
      </c>
      <c r="J82" s="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.75" x14ac:dyDescent="0.25">
      <c r="A83" s="48"/>
      <c r="B83" s="40"/>
      <c r="C83" s="34"/>
      <c r="D83" s="4" t="s">
        <v>60</v>
      </c>
      <c r="E83" s="5">
        <f>SUM(F83:I83)</f>
        <v>206472.38</v>
      </c>
      <c r="F83" s="3"/>
      <c r="G83" s="5">
        <v>47712.38</v>
      </c>
      <c r="H83" s="5">
        <v>60760</v>
      </c>
      <c r="I83" s="5">
        <v>98000</v>
      </c>
      <c r="J83" s="3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.75" x14ac:dyDescent="0.25">
      <c r="A84" s="46" t="s">
        <v>54</v>
      </c>
      <c r="B84" s="38" t="s">
        <v>61</v>
      </c>
      <c r="C84" s="32"/>
      <c r="D84" s="4" t="s">
        <v>10</v>
      </c>
      <c r="E84" s="5">
        <f>SUM(E85:E86)</f>
        <v>14640</v>
      </c>
      <c r="F84" s="5"/>
      <c r="G84" s="8"/>
      <c r="H84" s="5">
        <f>SUM(H85:H86)</f>
        <v>14640</v>
      </c>
      <c r="I84" s="3"/>
      <c r="J84" s="32" t="s">
        <v>13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.75" x14ac:dyDescent="0.25">
      <c r="A85" s="47"/>
      <c r="B85" s="39"/>
      <c r="C85" s="33"/>
      <c r="D85" s="4" t="s">
        <v>11</v>
      </c>
      <c r="E85" s="5">
        <f>SUM(F85:I85)</f>
        <v>439.2</v>
      </c>
      <c r="F85" s="5"/>
      <c r="G85" s="8"/>
      <c r="H85" s="5">
        <v>439.2</v>
      </c>
      <c r="I85" s="3"/>
      <c r="J85" s="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.75" x14ac:dyDescent="0.25">
      <c r="A86" s="48"/>
      <c r="B86" s="40"/>
      <c r="C86" s="34"/>
      <c r="D86" s="4" t="s">
        <v>12</v>
      </c>
      <c r="E86" s="5">
        <f>SUM(F86:I86)</f>
        <v>14200.8</v>
      </c>
      <c r="F86" s="3"/>
      <c r="G86" s="3"/>
      <c r="H86" s="5">
        <v>14200.8</v>
      </c>
      <c r="I86" s="3"/>
      <c r="J86" s="3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.75" x14ac:dyDescent="0.25">
      <c r="A87" s="46" t="s">
        <v>55</v>
      </c>
      <c r="B87" s="38" t="s">
        <v>62</v>
      </c>
      <c r="C87" s="32"/>
      <c r="D87" s="4" t="s">
        <v>10</v>
      </c>
      <c r="E87" s="5">
        <f>SUM(E88:E89)</f>
        <v>14222.09</v>
      </c>
      <c r="F87" s="5"/>
      <c r="G87" s="8"/>
      <c r="H87" s="5"/>
      <c r="I87" s="5">
        <f>SUM(I88:I89)</f>
        <v>14222.09</v>
      </c>
      <c r="J87" s="32" t="s">
        <v>13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.75" x14ac:dyDescent="0.25">
      <c r="A88" s="47"/>
      <c r="B88" s="39"/>
      <c r="C88" s="33"/>
      <c r="D88" s="4" t="s">
        <v>11</v>
      </c>
      <c r="E88" s="5">
        <f>SUM(F88:I88)</f>
        <v>426.66</v>
      </c>
      <c r="F88" s="5"/>
      <c r="G88" s="8"/>
      <c r="H88" s="5"/>
      <c r="I88" s="5">
        <v>426.66</v>
      </c>
      <c r="J88" s="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.75" x14ac:dyDescent="0.25">
      <c r="A89" s="48"/>
      <c r="B89" s="40"/>
      <c r="C89" s="34"/>
      <c r="D89" s="4" t="s">
        <v>12</v>
      </c>
      <c r="E89" s="5">
        <f>SUM(F89:I89)</f>
        <v>13795.43</v>
      </c>
      <c r="F89" s="3"/>
      <c r="G89" s="3"/>
      <c r="H89" s="5"/>
      <c r="I89" s="5">
        <v>13795.43</v>
      </c>
      <c r="J89" s="3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.75" x14ac:dyDescent="0.25">
      <c r="A90" s="32"/>
      <c r="B90" s="35" t="s">
        <v>63</v>
      </c>
      <c r="C90" s="32"/>
      <c r="D90" s="4" t="s">
        <v>10</v>
      </c>
      <c r="E90" s="5">
        <f>SUM(E91:E93)</f>
        <v>256367.2</v>
      </c>
      <c r="F90" s="5"/>
      <c r="G90" s="5">
        <f>SUM(G91:G93)</f>
        <v>53472.71</v>
      </c>
      <c r="H90" s="5">
        <f t="shared" ref="H90:I90" si="2">SUM(H91:H93)</f>
        <v>88652.4</v>
      </c>
      <c r="I90" s="5">
        <f t="shared" si="2"/>
        <v>114242.09</v>
      </c>
      <c r="J90" s="3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.75" x14ac:dyDescent="0.25">
      <c r="A91" s="33"/>
      <c r="B91" s="36"/>
      <c r="C91" s="33"/>
      <c r="D91" s="4" t="s">
        <v>11</v>
      </c>
      <c r="E91" s="8">
        <f>SUM(G91:I91)</f>
        <v>1411.3061</v>
      </c>
      <c r="F91" s="8"/>
      <c r="G91" s="8">
        <f>SUM(G69+G72+G75+G78+G81+G85+G88)</f>
        <v>153.04610000000002</v>
      </c>
      <c r="H91" s="5">
        <f t="shared" ref="H91:I91" si="3">SUM(H69+H72+H75+H78+H81+H85+H88)</f>
        <v>811.59999999999991</v>
      </c>
      <c r="I91" s="5">
        <f t="shared" si="3"/>
        <v>446.66</v>
      </c>
      <c r="J91" s="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.75" x14ac:dyDescent="0.25">
      <c r="A92" s="33"/>
      <c r="B92" s="36"/>
      <c r="C92" s="33"/>
      <c r="D92" s="4" t="s">
        <v>12</v>
      </c>
      <c r="E92" s="8">
        <f t="shared" ref="E92:E93" si="4">SUM(G92:I92)</f>
        <v>48483.513899999998</v>
      </c>
      <c r="F92" s="8"/>
      <c r="G92" s="8">
        <f>SUM(G70+G73+G76+G79+G82+G86+G89)</f>
        <v>5607.2839000000004</v>
      </c>
      <c r="H92" s="5">
        <f t="shared" ref="H92:I92" si="5">SUM(H70+H73+H76+H79+H82+H86+H89)</f>
        <v>27080.799999999999</v>
      </c>
      <c r="I92" s="5">
        <f t="shared" si="5"/>
        <v>15795.43</v>
      </c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.75" x14ac:dyDescent="0.25">
      <c r="A93" s="34"/>
      <c r="B93" s="37"/>
      <c r="C93" s="34"/>
      <c r="D93" s="4" t="s">
        <v>60</v>
      </c>
      <c r="E93" s="5">
        <f t="shared" si="4"/>
        <v>206472.38</v>
      </c>
      <c r="F93" s="5"/>
      <c r="G93" s="5">
        <f>SUM(G83)</f>
        <v>47712.38</v>
      </c>
      <c r="H93" s="5">
        <f t="shared" ref="H93:I93" si="6">SUM(H83)</f>
        <v>60760</v>
      </c>
      <c r="I93" s="5">
        <f t="shared" si="6"/>
        <v>98000</v>
      </c>
      <c r="J93" s="3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.75" x14ac:dyDescent="0.25">
      <c r="A94" s="32"/>
      <c r="B94" s="43" t="s">
        <v>64</v>
      </c>
      <c r="C94" s="32"/>
      <c r="D94" s="12" t="s">
        <v>10</v>
      </c>
      <c r="E94" s="11">
        <f>SUM(F94:I94)</f>
        <v>300890.56585999997</v>
      </c>
      <c r="F94" s="11">
        <f>SUM(F95:F97)</f>
        <v>34124.470860000001</v>
      </c>
      <c r="G94" s="10">
        <f t="shared" ref="G94:H94" si="7">SUM(G95:G97)</f>
        <v>63871.604999999996</v>
      </c>
      <c r="H94" s="10">
        <f t="shared" si="7"/>
        <v>88652.4</v>
      </c>
      <c r="I94" s="10">
        <f>SUM(I95:I97)</f>
        <v>114242.09</v>
      </c>
      <c r="J94" s="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x14ac:dyDescent="0.25">
      <c r="A95" s="33"/>
      <c r="B95" s="44"/>
      <c r="C95" s="33"/>
      <c r="D95" s="12" t="s">
        <v>11</v>
      </c>
      <c r="E95" s="17">
        <f>SUM(F95:I95)</f>
        <v>14036.015100000001</v>
      </c>
      <c r="F95" s="7">
        <f>SUM(F57+F65+F61+F91)</f>
        <v>8165.8140000000003</v>
      </c>
      <c r="G95" s="17">
        <f>SUM(G57+G65+G61+G91)</f>
        <v>4611.9411</v>
      </c>
      <c r="H95" s="10">
        <f t="shared" ref="H95:I95" si="8">SUM(H57+H65+H61+H91)</f>
        <v>811.59999999999991</v>
      </c>
      <c r="I95" s="10">
        <f t="shared" si="8"/>
        <v>446.66</v>
      </c>
      <c r="J95" s="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x14ac:dyDescent="0.25">
      <c r="A96" s="33"/>
      <c r="B96" s="44"/>
      <c r="C96" s="33"/>
      <c r="D96" s="12" t="s">
        <v>12</v>
      </c>
      <c r="E96" s="11">
        <f>SUM(F96:I96)</f>
        <v>80382.170760000008</v>
      </c>
      <c r="F96" s="11">
        <f>SUM(F58+F66+F62+F92)</f>
        <v>25958.656859999999</v>
      </c>
      <c r="G96" s="17">
        <f t="shared" ref="G96:I96" si="9">SUM(G58+G66+G62+G92)</f>
        <v>11547.2839</v>
      </c>
      <c r="H96" s="10">
        <f t="shared" si="9"/>
        <v>27080.799999999999</v>
      </c>
      <c r="I96" s="10">
        <f t="shared" si="9"/>
        <v>15795.43</v>
      </c>
      <c r="J96" s="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x14ac:dyDescent="0.25">
      <c r="A97" s="33"/>
      <c r="B97" s="44"/>
      <c r="C97" s="33"/>
      <c r="D97" s="13" t="s">
        <v>60</v>
      </c>
      <c r="E97" s="10">
        <f>SUM(F97:I97)</f>
        <v>206472.38</v>
      </c>
      <c r="F97" s="18"/>
      <c r="G97" s="18">
        <f>SUM(G93)</f>
        <v>47712.38</v>
      </c>
      <c r="H97" s="18">
        <f t="shared" ref="H97:I97" si="10">SUM(H93)</f>
        <v>60760</v>
      </c>
      <c r="I97" s="18">
        <f t="shared" si="10"/>
        <v>98000</v>
      </c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</sheetData>
  <mergeCells count="127">
    <mergeCell ref="J90:J93"/>
    <mergeCell ref="J94:J97"/>
    <mergeCell ref="B1:J1"/>
    <mergeCell ref="I2:J2"/>
    <mergeCell ref="B3:J3"/>
    <mergeCell ref="B87:B89"/>
    <mergeCell ref="C87:C89"/>
    <mergeCell ref="A90:A93"/>
    <mergeCell ref="B90:B93"/>
    <mergeCell ref="C90:C93"/>
    <mergeCell ref="A94:A97"/>
    <mergeCell ref="B94:B97"/>
    <mergeCell ref="C94:C97"/>
    <mergeCell ref="B74:B76"/>
    <mergeCell ref="C74:C76"/>
    <mergeCell ref="B77:B79"/>
    <mergeCell ref="C77:C79"/>
    <mergeCell ref="B80:B83"/>
    <mergeCell ref="C80:C83"/>
    <mergeCell ref="A77:A79"/>
    <mergeCell ref="A80:A83"/>
    <mergeCell ref="A84:A86"/>
    <mergeCell ref="A87:A89"/>
    <mergeCell ref="J77:J79"/>
    <mergeCell ref="J80:J83"/>
    <mergeCell ref="J84:J86"/>
    <mergeCell ref="J87:J89"/>
    <mergeCell ref="B84:B86"/>
    <mergeCell ref="C84:C86"/>
    <mergeCell ref="J71:J73"/>
    <mergeCell ref="J74:J76"/>
    <mergeCell ref="A68:A70"/>
    <mergeCell ref="A71:A73"/>
    <mergeCell ref="A74:A76"/>
    <mergeCell ref="B68:B70"/>
    <mergeCell ref="C68:C70"/>
    <mergeCell ref="C71:C73"/>
    <mergeCell ref="B71:B73"/>
    <mergeCell ref="A64:A66"/>
    <mergeCell ref="B64:B66"/>
    <mergeCell ref="C64:C66"/>
    <mergeCell ref="J64:J66"/>
    <mergeCell ref="A67:J67"/>
    <mergeCell ref="J68:J70"/>
    <mergeCell ref="A59:J59"/>
    <mergeCell ref="A60:A62"/>
    <mergeCell ref="B60:B62"/>
    <mergeCell ref="C60:C62"/>
    <mergeCell ref="J60:J62"/>
    <mergeCell ref="A63:J63"/>
    <mergeCell ref="A53:A55"/>
    <mergeCell ref="B53:B55"/>
    <mergeCell ref="C53:C55"/>
    <mergeCell ref="J53:J55"/>
    <mergeCell ref="A56:A58"/>
    <mergeCell ref="B56:B58"/>
    <mergeCell ref="C56:C58"/>
    <mergeCell ref="J56:J58"/>
    <mergeCell ref="J41:J43"/>
    <mergeCell ref="A41:A43"/>
    <mergeCell ref="B41:B43"/>
    <mergeCell ref="C41:C43"/>
    <mergeCell ref="A44:A46"/>
    <mergeCell ref="B44:B46"/>
    <mergeCell ref="C44:C46"/>
    <mergeCell ref="J44:J46"/>
    <mergeCell ref="A47:A49"/>
    <mergeCell ref="B47:B49"/>
    <mergeCell ref="C47:C49"/>
    <mergeCell ref="J47:J49"/>
    <mergeCell ref="A50:A52"/>
    <mergeCell ref="B50:B52"/>
    <mergeCell ref="C50:C52"/>
    <mergeCell ref="J50:J52"/>
    <mergeCell ref="A35:A37"/>
    <mergeCell ref="B35:B37"/>
    <mergeCell ref="C35:C37"/>
    <mergeCell ref="J35:J37"/>
    <mergeCell ref="A38:A40"/>
    <mergeCell ref="B38:B40"/>
    <mergeCell ref="C38:C40"/>
    <mergeCell ref="J38:J40"/>
    <mergeCell ref="A29:A31"/>
    <mergeCell ref="B29:B31"/>
    <mergeCell ref="C29:C31"/>
    <mergeCell ref="J29:J31"/>
    <mergeCell ref="J32:J34"/>
    <mergeCell ref="A32:A34"/>
    <mergeCell ref="B32:B34"/>
    <mergeCell ref="C32:C34"/>
    <mergeCell ref="A23:A25"/>
    <mergeCell ref="B23:B25"/>
    <mergeCell ref="C23:C25"/>
    <mergeCell ref="J23:J25"/>
    <mergeCell ref="A26:A28"/>
    <mergeCell ref="B26:B28"/>
    <mergeCell ref="C26:C28"/>
    <mergeCell ref="J26:J28"/>
    <mergeCell ref="J20:J22"/>
    <mergeCell ref="C20:C22"/>
    <mergeCell ref="B20:B22"/>
    <mergeCell ref="A20:A22"/>
    <mergeCell ref="A14:A16"/>
    <mergeCell ref="B14:B16"/>
    <mergeCell ref="C14:C16"/>
    <mergeCell ref="J14:J16"/>
    <mergeCell ref="A17:A19"/>
    <mergeCell ref="B17:B19"/>
    <mergeCell ref="C17:C19"/>
    <mergeCell ref="J17:J19"/>
    <mergeCell ref="A11:A13"/>
    <mergeCell ref="B11:B13"/>
    <mergeCell ref="C11:C13"/>
    <mergeCell ref="J11:J13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2020-11-19T01:11:37Z</dcterms:modified>
</cp:coreProperties>
</file>